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<sst xmlns="http://schemas.openxmlformats.org/spreadsheetml/2006/main" count="99" uniqueCount="74">
  <si>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Nr.2240/21.08.2012</t>
  </si>
  <si>
    <t>Dosar 11344/111/2011</t>
  </si>
  <si>
    <t>Judecător sindic: Olah Ionel</t>
  </si>
  <si>
    <t>Temei juridic: art. 108 din Legea 85/2006</t>
  </si>
  <si>
    <t>Lichidator judiciar:Global Money Recovery IPURL</t>
  </si>
  <si>
    <t>Debitor: SC ASI Project Consulting SRL societate în faliment, in bankruptcy, en faillite</t>
  </si>
  <si>
    <t>Termen: 10.10.2012</t>
  </si>
  <si>
    <t>TABEL DEFINITIV CONSOLIDAT DE CREANȚE</t>
  </si>
  <si>
    <t xml:space="preserve">     AL SC ASI PROJECT CONSULTING SRL</t>
  </si>
  <si>
    <t>Gr. 1 art.123 p-ct (4) creanțe bugetare</t>
  </si>
  <si>
    <t>Nr. crt.</t>
  </si>
  <si>
    <t>Creditor</t>
  </si>
  <si>
    <t>Adresa</t>
  </si>
  <si>
    <t>Creanţa depusă</t>
  </si>
  <si>
    <t>Nescadent</t>
  </si>
  <si>
    <t>Creanţa acceptată</t>
  </si>
  <si>
    <t>% din grupă</t>
  </si>
  <si>
    <t>% din total</t>
  </si>
  <si>
    <t>Menţiuni</t>
  </si>
  <si>
    <t>1.</t>
  </si>
  <si>
    <t xml:space="preserve">Administraţia Finanţelor Publice a Municipiului Oradea </t>
  </si>
  <si>
    <t>Oradea, B-dul D. Cantemir, nr. 2-4</t>
  </si>
  <si>
    <t>Privilegiată</t>
  </si>
  <si>
    <t>2.</t>
  </si>
  <si>
    <t>Primăria Comunei Sînmartin</t>
  </si>
  <si>
    <t>Sînmartin, B-dul Felix, nr. 105</t>
  </si>
  <si>
    <t>Primăria Municipiului Oradea</t>
  </si>
  <si>
    <t>Oradea, P-ța Unirii , nr. 1</t>
  </si>
  <si>
    <t>Total gr. 1</t>
  </si>
  <si>
    <t>Gr.2 art.123 p-ct (7) și (8) creanțe chirografare</t>
  </si>
  <si>
    <t>Creanta depusa</t>
  </si>
  <si>
    <t>Creanta acceptată</t>
  </si>
  <si>
    <t>Mentiuni</t>
  </si>
  <si>
    <t>Banca Transilvania Sucursala Oradea</t>
  </si>
  <si>
    <t>Oradea, B-dul Dacia, nr. 38-40, 410346, Oradea</t>
  </si>
  <si>
    <t xml:space="preserve">Admisă integral în temeiul art.66 al.(1) din Lege </t>
  </si>
  <si>
    <t>Centrul Român pentru Administrarea Drepturilor Artiștilor Interpreți</t>
  </si>
  <si>
    <t>București, Sector 1, str. Jules Michelet, nr. 15-17, et. 2, ap. 11</t>
  </si>
  <si>
    <t>Admisă integral în temeiul art.66 al.(1) din Lege</t>
  </si>
  <si>
    <t>Eurostat Vest SRL</t>
  </si>
  <si>
    <t>Deva, Aleea Atelierelor, nr. 1, Hala 1, jud. Hunedoara</t>
  </si>
  <si>
    <t>Admisă parțial conform adresei de justificare nr. 3357/14.11.2011</t>
  </si>
  <si>
    <t>ITM GmbH</t>
  </si>
  <si>
    <t>Dortmund, str. Hengsener, nr. 8, Germania</t>
  </si>
  <si>
    <t>Lotus Center SA</t>
  </si>
  <si>
    <t>Oradea, str. Nufărului, nr. 30, jud. Bihor</t>
  </si>
  <si>
    <t>SC Mastweight SRL</t>
  </si>
  <si>
    <t>Arad, Calea Aurel Vlaicu, nr. 10-12</t>
  </si>
  <si>
    <t>Admisă parțial conform adresei de justificare nr. 3352/14.11.2011</t>
  </si>
  <si>
    <t>Pedrano Construction SRL</t>
  </si>
  <si>
    <t>Baia Mare, str. Gh. Șincai, nr. 4</t>
  </si>
  <si>
    <t>Power Pacific Corporation SRL</t>
  </si>
  <si>
    <t>Timișoara, str. Diaconu Coressi, nr. 125, sc. B, parter, ap. 1, jud. Timiș</t>
  </si>
  <si>
    <t>Admisă parțial conform adresei de justificare nr. 3353/14.11.2011</t>
  </si>
  <si>
    <t>Retail Development Invest 1 SRL</t>
  </si>
  <si>
    <t>Baia Mare, str. Victoriei, nr. 73, jud. Maramureș</t>
  </si>
  <si>
    <t>RCS&amp;RDS SA</t>
  </si>
  <si>
    <t>București, str. D. Staicovici, nr.75</t>
  </si>
  <si>
    <t xml:space="preserve">TCE Logistica SA </t>
  </si>
  <si>
    <t>București, Sector 6, Drumul Sabareni, nr. 24-26, birou 1B108A</t>
  </si>
  <si>
    <t>Total grupa 2:</t>
  </si>
  <si>
    <t>Gr.3 art. 123, p-ct (9)- creanțe subordonate</t>
  </si>
  <si>
    <t>Creanta acceptata</t>
  </si>
  <si>
    <t>% din grupa</t>
  </si>
  <si>
    <t>Schneider Adina Iuliana</t>
  </si>
  <si>
    <t>Com. Sînmartin, sat Haieu, nr. 112, jud. Bihor</t>
  </si>
  <si>
    <t>Total grupă 3:</t>
  </si>
  <si>
    <t>Total creanțe depuse:</t>
  </si>
  <si>
    <t>Total creanțe acceptate:</t>
  </si>
  <si>
    <t>Solicităm afișarea tabelului definitiv de creanțe la ușa instanței.</t>
  </si>
  <si>
    <t>Cu stimă,</t>
  </si>
  <si>
    <t>Lichidator judiciar,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</si>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</sst>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;[RED]\-#,##0.00&quot; lei&quot;"/>
    <numFmt numFmtId="166" formatCode="#,##0.00&quot; lei&quot;"/>
    <numFmt numFmtId="167" formatCode="0.00%"/>
    <numFmt numFmtId="168" formatCode="0%"/>
    <numFmt numFmtId="169" formatCode="#,##0.00&quot;      &quot;;\-#,##0.00&quot;      &quot;;&quot; -&quot;#&quot;      &quot;;@\ "/>
    <numFmt numFmtId="170" formatCode="#,##0.00&quot; lei&quot;;\-#,##0.00&quot; lei&quot;"/>
  </numFmts>
  <fonts count="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6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1" xfId="15" applyNumberFormat="1" applyFont="1" applyFill="1" applyBorder="1" applyAlignment="1" applyProtection="1">
      <alignment horizontal="center" vertical="center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2" fillId="0" borderId="2" xfId="0" applyFont="1" applyBorder="1" applyAlignment="1">
      <alignment/>
    </xf>
    <xf numFmtId="170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D42" sqref="D42"/>
    </sheetView>
  </sheetViews>
  <sheetFormatPr defaultColWidth="12.57421875" defaultRowHeight="12.75"/>
  <cols>
    <col min="1" max="1" width="4.28125" style="0" customWidth="1"/>
    <col min="2" max="2" width="11.57421875" style="0" customWidth="1"/>
    <col min="3" max="3" width="12.57421875" style="0" customWidth="1"/>
    <col min="4" max="4" width="12.28125" style="0" customWidth="1"/>
    <col min="5" max="5" width="9.140625" style="0" customWidth="1"/>
    <col min="6" max="6" width="10.8515625" style="0" customWidth="1"/>
    <col min="7" max="7" width="7.140625" style="0" customWidth="1"/>
    <col min="8" max="8" width="6.7109375" style="0" customWidth="1"/>
    <col min="9" max="9" width="12.8515625" style="0" customWidth="1"/>
    <col min="10" max="16384" width="11.57421875" style="0" customWidth="1"/>
  </cols>
  <sheetData>
    <row r="1" ht="12.75">
      <c r="A1" s="1" t="s">
        <v>0</v>
      </c>
    </row>
    <row r="2" ht="12.75">
      <c r="A2" s="2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10" spans="3:5" ht="12.75">
      <c r="C10" s="3" t="s">
        <v>7</v>
      </c>
      <c r="D10" s="4"/>
      <c r="E10" s="4"/>
    </row>
    <row r="11" spans="3:5" ht="12.75">
      <c r="C11" s="3" t="s">
        <v>8</v>
      </c>
      <c r="D11" s="4"/>
      <c r="E11" s="4"/>
    </row>
    <row r="14" ht="12.75">
      <c r="A14" s="1" t="s">
        <v>9</v>
      </c>
    </row>
    <row r="15" spans="1:9" ht="12.75">
      <c r="A15" s="5" t="s">
        <v>10</v>
      </c>
      <c r="B15" s="5" t="s">
        <v>11</v>
      </c>
      <c r="C15" s="5" t="s">
        <v>12</v>
      </c>
      <c r="D15" s="5" t="s">
        <v>13</v>
      </c>
      <c r="E15" s="6" t="s">
        <v>14</v>
      </c>
      <c r="F15" s="5" t="s">
        <v>15</v>
      </c>
      <c r="G15" s="5" t="s">
        <v>16</v>
      </c>
      <c r="H15" s="5" t="s">
        <v>17</v>
      </c>
      <c r="I15" s="5" t="s">
        <v>18</v>
      </c>
    </row>
    <row r="16" spans="1:9" ht="12.75">
      <c r="A16" s="7" t="s">
        <v>19</v>
      </c>
      <c r="B16" s="7" t="s">
        <v>20</v>
      </c>
      <c r="C16" s="7" t="s">
        <v>21</v>
      </c>
      <c r="D16" s="8">
        <v>273917</v>
      </c>
      <c r="E16" s="9">
        <v>0</v>
      </c>
      <c r="F16" s="8">
        <v>273917</v>
      </c>
      <c r="G16" s="10">
        <f>F16/F19</f>
        <v>0.9973798828983378</v>
      </c>
      <c r="H16" s="10">
        <f>F16/D42</f>
        <v>0.23025962729811575</v>
      </c>
      <c r="I16" s="7" t="s">
        <v>22</v>
      </c>
    </row>
    <row r="17" spans="1:9" ht="12.75">
      <c r="A17" s="7" t="s">
        <v>23</v>
      </c>
      <c r="B17" s="7" t="s">
        <v>24</v>
      </c>
      <c r="C17" s="7" t="s">
        <v>25</v>
      </c>
      <c r="D17" s="8">
        <v>537.84</v>
      </c>
      <c r="E17" s="9">
        <v>0</v>
      </c>
      <c r="F17" s="8">
        <v>537.84</v>
      </c>
      <c r="G17" s="10">
        <f>F17/F19</f>
        <v>0.0019583698573584045</v>
      </c>
      <c r="H17" s="10">
        <f>F17/D42</f>
        <v>0.00045211811587458456</v>
      </c>
      <c r="I17" s="7" t="s">
        <v>22</v>
      </c>
    </row>
    <row r="18" spans="1:9" ht="12.75">
      <c r="A18" s="7">
        <v>3</v>
      </c>
      <c r="B18" s="7" t="s">
        <v>26</v>
      </c>
      <c r="C18" s="7" t="s">
        <v>27</v>
      </c>
      <c r="D18" s="8">
        <v>181.74</v>
      </c>
      <c r="E18" s="9">
        <v>0</v>
      </c>
      <c r="F18" s="8">
        <v>181.74</v>
      </c>
      <c r="G18" s="10">
        <f>F18/F19</f>
        <v>0.0006617472443037267</v>
      </c>
      <c r="H18" s="10">
        <f>F18/D42</f>
        <v>0.00015277395950291352</v>
      </c>
      <c r="I18" s="7" t="s">
        <v>22</v>
      </c>
    </row>
    <row r="19" spans="1:9" ht="12.75">
      <c r="A19" s="5"/>
      <c r="B19" s="7" t="s">
        <v>28</v>
      </c>
      <c r="C19" s="5"/>
      <c r="D19" s="8">
        <f>SUM(D16:D17)</f>
        <v>274454.84</v>
      </c>
      <c r="E19" s="9">
        <f>SUM(E16:E17)</f>
        <v>0</v>
      </c>
      <c r="F19" s="8">
        <f>SUM(F16:F18)</f>
        <v>274636.58</v>
      </c>
      <c r="G19" s="11">
        <f>SUM(G16:G17)</f>
        <v>0.9993382527556962</v>
      </c>
      <c r="H19" s="10">
        <f>SUM(H16:H18)</f>
        <v>0.23086451937349325</v>
      </c>
      <c r="I19" s="5"/>
    </row>
    <row r="21" ht="12.75">
      <c r="A21" s="12" t="s">
        <v>29</v>
      </c>
    </row>
    <row r="22" spans="1:9" ht="12.75">
      <c r="A22" s="13" t="s">
        <v>10</v>
      </c>
      <c r="B22" s="14" t="s">
        <v>11</v>
      </c>
      <c r="C22" s="14" t="s">
        <v>12</v>
      </c>
      <c r="D22" s="13" t="s">
        <v>30</v>
      </c>
      <c r="E22" s="14" t="s">
        <v>14</v>
      </c>
      <c r="F22" s="13" t="s">
        <v>31</v>
      </c>
      <c r="G22" s="13" t="s">
        <v>16</v>
      </c>
      <c r="H22" s="15" t="s">
        <v>17</v>
      </c>
      <c r="I22" s="14" t="s">
        <v>32</v>
      </c>
    </row>
    <row r="23" spans="1:9" ht="45.75" customHeight="1">
      <c r="A23" s="14" t="s">
        <v>19</v>
      </c>
      <c r="B23" s="13" t="s">
        <v>33</v>
      </c>
      <c r="C23" s="13" t="s">
        <v>34</v>
      </c>
      <c r="D23" s="16">
        <v>80737</v>
      </c>
      <c r="E23" s="17">
        <v>0</v>
      </c>
      <c r="F23" s="16">
        <v>80737</v>
      </c>
      <c r="G23" s="15">
        <f>F23/F34</f>
        <v>0.17733694586405177</v>
      </c>
      <c r="H23" s="15">
        <f>F23/D42</f>
        <v>0.06786899509401742</v>
      </c>
      <c r="I23" s="13" t="s">
        <v>35</v>
      </c>
    </row>
    <row r="24" spans="1:9" ht="12.75">
      <c r="A24" s="14" t="s">
        <v>23</v>
      </c>
      <c r="B24" s="13" t="s">
        <v>36</v>
      </c>
      <c r="C24" s="13" t="s">
        <v>37</v>
      </c>
      <c r="D24" s="16">
        <v>251.94</v>
      </c>
      <c r="E24" s="17">
        <v>0</v>
      </c>
      <c r="F24" s="16">
        <v>251.94</v>
      </c>
      <c r="G24" s="15">
        <f>F24/F34</f>
        <v>0.0005533803601940771</v>
      </c>
      <c r="H24" s="15">
        <f>F24/D42</f>
        <v>0.00021178536016927494</v>
      </c>
      <c r="I24" s="13" t="s">
        <v>38</v>
      </c>
    </row>
    <row r="25" spans="1:9" ht="50.25" customHeight="1">
      <c r="A25" s="14">
        <v>3</v>
      </c>
      <c r="B25" s="13" t="s">
        <v>39</v>
      </c>
      <c r="C25" s="13" t="s">
        <v>40</v>
      </c>
      <c r="D25" s="16">
        <v>3857.79</v>
      </c>
      <c r="E25" s="17">
        <v>0</v>
      </c>
      <c r="F25" s="16">
        <v>777.78</v>
      </c>
      <c r="G25" s="15">
        <f>F25/F34</f>
        <v>0.001708375710692027</v>
      </c>
      <c r="H25" s="15">
        <f>F25/D42</f>
        <v>0.0006538160571265328</v>
      </c>
      <c r="I25" s="13" t="s">
        <v>41</v>
      </c>
    </row>
    <row r="26" spans="1:9" ht="45.75" customHeight="1">
      <c r="A26" s="14">
        <v>4</v>
      </c>
      <c r="B26" s="13" t="s">
        <v>42</v>
      </c>
      <c r="C26" s="13" t="s">
        <v>43</v>
      </c>
      <c r="D26" s="16">
        <v>211498.68</v>
      </c>
      <c r="E26" s="17">
        <v>0</v>
      </c>
      <c r="F26" s="16">
        <v>211498.68</v>
      </c>
      <c r="G26" s="15">
        <f>F26/F34</f>
        <v>0.46455193982286197</v>
      </c>
      <c r="H26" s="15">
        <f>F26/D42</f>
        <v>0.1777896488018029</v>
      </c>
      <c r="I26" s="13" t="s">
        <v>38</v>
      </c>
    </row>
    <row r="27" spans="1:9" ht="42.75" customHeight="1">
      <c r="A27" s="14">
        <v>5</v>
      </c>
      <c r="B27" s="13" t="s">
        <v>44</v>
      </c>
      <c r="C27" s="13" t="s">
        <v>45</v>
      </c>
      <c r="D27" s="16">
        <v>4570.19</v>
      </c>
      <c r="E27" s="17">
        <v>0</v>
      </c>
      <c r="F27" s="16">
        <v>4570.19</v>
      </c>
      <c r="G27" s="15">
        <f>F27/F34</f>
        <v>0.010038316219557709</v>
      </c>
      <c r="H27" s="15">
        <f>F27/D42</f>
        <v>0.003841785088481458</v>
      </c>
      <c r="I27" s="13" t="s">
        <v>38</v>
      </c>
    </row>
    <row r="28" spans="1:9" ht="50.25" customHeight="1">
      <c r="A28" s="14">
        <v>6</v>
      </c>
      <c r="B28" s="13" t="s">
        <v>46</v>
      </c>
      <c r="C28" s="13" t="s">
        <v>47</v>
      </c>
      <c r="D28" s="16">
        <v>82582.47</v>
      </c>
      <c r="E28" s="17">
        <v>0</v>
      </c>
      <c r="F28" s="16">
        <v>65960.31</v>
      </c>
      <c r="G28" s="15">
        <f>F28/F34</f>
        <v>0.14488028937966574</v>
      </c>
      <c r="H28" s="15">
        <f>F28/D42</f>
        <v>0.055447439907228016</v>
      </c>
      <c r="I28" s="13" t="s">
        <v>48</v>
      </c>
    </row>
    <row r="29" spans="1:9" ht="45.75" customHeight="1">
      <c r="A29" s="14">
        <v>7</v>
      </c>
      <c r="B29" s="13" t="s">
        <v>49</v>
      </c>
      <c r="C29" s="13" t="s">
        <v>50</v>
      </c>
      <c r="D29" s="16">
        <v>9009.44</v>
      </c>
      <c r="E29" s="17">
        <v>0</v>
      </c>
      <c r="F29" s="16">
        <v>9009.44</v>
      </c>
      <c r="G29" s="15">
        <f>F29/F34</f>
        <v>0.01978902576941703</v>
      </c>
      <c r="H29" s="15">
        <f>F29/D42</f>
        <v>0.0075734996242100205</v>
      </c>
      <c r="I29" s="13" t="s">
        <v>38</v>
      </c>
    </row>
    <row r="30" spans="1:9" ht="57.75" customHeight="1">
      <c r="A30" s="14">
        <v>8</v>
      </c>
      <c r="B30" s="13" t="s">
        <v>51</v>
      </c>
      <c r="C30" s="13" t="s">
        <v>52</v>
      </c>
      <c r="D30" s="16">
        <v>15193.65</v>
      </c>
      <c r="E30" s="18">
        <v>0</v>
      </c>
      <c r="F30" s="16">
        <v>59.56</v>
      </c>
      <c r="G30" s="15">
        <f>F30/F34</f>
        <v>0.00013082215707374467</v>
      </c>
      <c r="H30" s="15">
        <f>F30/D42</f>
        <v>5.006722255966506E-05</v>
      </c>
      <c r="I30" s="13" t="s">
        <v>53</v>
      </c>
    </row>
    <row r="31" spans="1:9" ht="36" customHeight="1">
      <c r="A31" s="14">
        <v>9</v>
      </c>
      <c r="B31" s="13" t="s">
        <v>54</v>
      </c>
      <c r="C31" s="13" t="s">
        <v>55</v>
      </c>
      <c r="D31" s="16">
        <v>80166.88</v>
      </c>
      <c r="E31" s="18">
        <v>0</v>
      </c>
      <c r="F31" s="16">
        <v>80166.88</v>
      </c>
      <c r="G31" s="15">
        <f>F31/F34</f>
        <v>0.1760846905216931</v>
      </c>
      <c r="H31" s="15">
        <f>F31/D42</f>
        <v>0.06738974182125523</v>
      </c>
      <c r="I31" s="13" t="s">
        <v>38</v>
      </c>
    </row>
    <row r="32" spans="1:9" ht="39" customHeight="1">
      <c r="A32" s="14">
        <v>10</v>
      </c>
      <c r="B32" s="13" t="s">
        <v>56</v>
      </c>
      <c r="C32" s="13" t="s">
        <v>57</v>
      </c>
      <c r="D32" s="16">
        <v>1146.2</v>
      </c>
      <c r="E32" s="18">
        <v>0</v>
      </c>
      <c r="F32" s="16">
        <v>1146.2</v>
      </c>
      <c r="G32" s="15">
        <f>F32/F34</f>
        <v>0.0025176016863318693</v>
      </c>
      <c r="H32" s="15">
        <f>F32/D42</f>
        <v>0.000963516630253326</v>
      </c>
      <c r="I32" s="13" t="s">
        <v>38</v>
      </c>
    </row>
    <row r="33" spans="1:9" ht="68.25" customHeight="1">
      <c r="A33" s="14">
        <v>11</v>
      </c>
      <c r="B33" s="13" t="s">
        <v>58</v>
      </c>
      <c r="C33" s="13" t="s">
        <v>59</v>
      </c>
      <c r="D33" s="16">
        <v>1096.58</v>
      </c>
      <c r="E33" s="18">
        <v>0</v>
      </c>
      <c r="F33" s="16">
        <v>1096.58</v>
      </c>
      <c r="G33" s="15">
        <f>F33/F34</f>
        <v>0.002408612508460828</v>
      </c>
      <c r="H33" s="15">
        <f>F33/D42</f>
        <v>0.0009218051530301798</v>
      </c>
      <c r="I33" s="13" t="s">
        <v>38</v>
      </c>
    </row>
    <row r="34" spans="1:9" ht="12.75">
      <c r="A34" s="14"/>
      <c r="B34" s="14" t="s">
        <v>60</v>
      </c>
      <c r="C34" s="14"/>
      <c r="D34" s="19">
        <f>SUM(D23:D33)</f>
        <v>490110.82000000007</v>
      </c>
      <c r="E34" s="19">
        <f>SUM(E23:E30)</f>
        <v>0</v>
      </c>
      <c r="F34" s="17">
        <f>SUM(F23:F33)</f>
        <v>455274.56000000006</v>
      </c>
      <c r="G34" s="20">
        <f>SUM(G23:G33)</f>
        <v>0.9999999999999997</v>
      </c>
      <c r="H34" s="21">
        <f>SUM(H23:H33)</f>
        <v>0.38271210076013407</v>
      </c>
      <c r="I34" s="22"/>
    </row>
    <row r="36" ht="12.75">
      <c r="A36" s="12" t="s">
        <v>61</v>
      </c>
    </row>
    <row r="37" spans="1:9" ht="12.75">
      <c r="A37" s="13" t="s">
        <v>10</v>
      </c>
      <c r="B37" s="14" t="s">
        <v>11</v>
      </c>
      <c r="C37" s="14" t="s">
        <v>12</v>
      </c>
      <c r="D37" s="13" t="s">
        <v>30</v>
      </c>
      <c r="E37" s="14" t="s">
        <v>14</v>
      </c>
      <c r="F37" s="13" t="s">
        <v>62</v>
      </c>
      <c r="G37" s="13" t="s">
        <v>63</v>
      </c>
      <c r="H37" s="15" t="s">
        <v>17</v>
      </c>
      <c r="I37" s="14" t="s">
        <v>32</v>
      </c>
    </row>
    <row r="38" spans="1:9" ht="12.75">
      <c r="A38" s="14" t="s">
        <v>19</v>
      </c>
      <c r="B38" s="13" t="s">
        <v>64</v>
      </c>
      <c r="C38" s="13" t="s">
        <v>65</v>
      </c>
      <c r="D38" s="16">
        <v>459689.5</v>
      </c>
      <c r="E38" s="17">
        <v>0</v>
      </c>
      <c r="F38" s="16">
        <v>459689.5</v>
      </c>
      <c r="G38" s="15">
        <f>F38/F39</f>
        <v>1</v>
      </c>
      <c r="H38" s="15">
        <f>F38/D42</f>
        <v>0.3864233798663726</v>
      </c>
      <c r="I38" s="13" t="s">
        <v>35</v>
      </c>
    </row>
    <row r="39" spans="1:9" s="27" customFormat="1" ht="12.75">
      <c r="A39" s="23" t="s">
        <v>66</v>
      </c>
      <c r="B39" s="23"/>
      <c r="C39" s="23"/>
      <c r="D39" s="24">
        <f>SUM(D38:D38)</f>
        <v>459689.5</v>
      </c>
      <c r="E39" s="23"/>
      <c r="F39" s="25">
        <f>SUM(F38:F38)</f>
        <v>459689.5</v>
      </c>
      <c r="G39" s="26">
        <f>SUM(G38:G38)</f>
        <v>1</v>
      </c>
      <c r="H39" s="26">
        <f>SUM(H38:H38)</f>
        <v>0.3864233798663726</v>
      </c>
      <c r="I39" s="23"/>
    </row>
    <row r="41" spans="1:4" ht="12.75">
      <c r="A41" s="2" t="s">
        <v>67</v>
      </c>
      <c r="D41" s="28">
        <f>D19+D34+D39</f>
        <v>1224255.1600000001</v>
      </c>
    </row>
    <row r="42" spans="1:4" ht="12.75">
      <c r="A42" s="27" t="s">
        <v>68</v>
      </c>
      <c r="D42" s="29">
        <f>F19+F34+F39</f>
        <v>1189600.6400000001</v>
      </c>
    </row>
    <row r="44" ht="12.75">
      <c r="A44" t="s">
        <v>69</v>
      </c>
    </row>
    <row r="46" ht="12.75">
      <c r="A46" t="s">
        <v>70</v>
      </c>
    </row>
    <row r="48" ht="12.75">
      <c r="A48" t="s">
        <v>71</v>
      </c>
    </row>
    <row r="49" ht="12.75">
      <c r="A49" t="s">
        <v>72</v>
      </c>
    </row>
    <row r="50" ht="12.75">
      <c r="A50" t="s">
        <v>73</v>
      </c>
    </row>
    <row r="57" ht="12.75">
      <c r="C57" s="30"/>
    </row>
  </sheetData>
  <sheetProtection selectLockedCells="1" selectUnlockedCells="1"/>
  <printOptions/>
  <pageMargins left="0.6902777777777778" right="0.6701388888888888" top="2.1354166666666665" bottom="1.0527777777777778" header="1.8701388888888888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2012-08-23T07:01:11Z</cp:lastPrinted>
  <dcterms:created xsi:type="dcterms:W3CDTF">2011-11-18T13:45:31Z</dcterms:created>
  <dcterms:modified xsi:type="dcterms:W3CDTF">2012-08-23T07:10:45Z</dcterms:modified>
  <cp:category/>
  <cp:version/>
  <cp:contentType/>
  <cp:contentStatus/>
  <cp:revision>12</cp:revision>
</cp:coreProperties>
</file>